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461" windowWidth="13635" windowHeight="11280" activeTab="0"/>
  </bookViews>
  <sheets>
    <sheet name="Sheet1" sheetId="1" r:id="rId1"/>
    <sheet name="Sheet3" sheetId="2" r:id="rId2"/>
  </sheets>
  <definedNames>
    <definedName name="_xlnm.Print_Area" localSheetId="0">'Sheet1'!$A$1:$V$29</definedName>
    <definedName name="_xlnm.Print_Titles" localSheetId="0">'Sheet1'!$1:$6</definedName>
  </definedNames>
  <calcPr fullCalcOnLoad="1"/>
</workbook>
</file>

<file path=xl/comments1.xml><?xml version="1.0" encoding="utf-8"?>
<comments xmlns="http://schemas.openxmlformats.org/spreadsheetml/2006/main">
  <authors>
    <author>clk001</author>
  </authors>
  <commentList>
    <comment ref="L10" authorId="0">
      <text>
        <r>
          <rPr>
            <b/>
            <sz val="8"/>
            <rFont val="Tahoma"/>
            <family val="0"/>
          </rPr>
          <t>clk001:</t>
        </r>
        <r>
          <rPr>
            <sz val="8"/>
            <rFont val="Tahoma"/>
            <family val="0"/>
          </rPr>
          <t xml:space="preserve">
Santa Clara did not track June 22 ballots returned to the polls on June 8.</t>
        </r>
      </text>
    </comment>
  </commentList>
</comments>
</file>

<file path=xl/sharedStrings.xml><?xml version="1.0" encoding="utf-8"?>
<sst xmlns="http://schemas.openxmlformats.org/spreadsheetml/2006/main" count="77" uniqueCount="64">
  <si>
    <t>VOTE-BY-MAIL BY COUNTY</t>
  </si>
  <si>
    <t>COUNTY</t>
  </si>
  <si>
    <t>MAIL</t>
  </si>
  <si>
    <t>REQUEST</t>
  </si>
  <si>
    <t>PRECINCT</t>
  </si>
  <si>
    <t>TOTAL</t>
  </si>
  <si>
    <t>RETURNED</t>
  </si>
  <si>
    <t>REGIS.</t>
  </si>
  <si>
    <t>PERM.</t>
  </si>
  <si>
    <t>Monterey</t>
  </si>
  <si>
    <t>San Luis Obispo</t>
  </si>
  <si>
    <t>Santa Barbara</t>
  </si>
  <si>
    <t>Santa Clara</t>
  </si>
  <si>
    <t>%</t>
  </si>
  <si>
    <t>COUNTER BALLOT</t>
  </si>
  <si>
    <t>% RET.</t>
  </si>
  <si>
    <t>ISSUED</t>
  </si>
  <si>
    <t>MILITARY</t>
  </si>
  <si>
    <t>OVERSEAS</t>
  </si>
  <si>
    <t>VBM</t>
  </si>
  <si>
    <t>Reg.</t>
  </si>
  <si>
    <t>RETURNED VBM</t>
  </si>
  <si>
    <t>of VBM.</t>
  </si>
  <si>
    <t>Update</t>
  </si>
  <si>
    <t>Latest</t>
  </si>
  <si>
    <t>Santa Cruz</t>
  </si>
  <si>
    <t>BY MAIL</t>
  </si>
  <si>
    <t>&amp; COUNTER</t>
  </si>
  <si>
    <t>PROV.</t>
  </si>
  <si>
    <t>BALLOTS</t>
  </si>
  <si>
    <t>CAST</t>
  </si>
  <si>
    <t>TURNOUT</t>
  </si>
  <si>
    <t>Poll</t>
  </si>
  <si>
    <t>Voter</t>
  </si>
  <si>
    <t>Turnout</t>
  </si>
  <si>
    <t>Final?</t>
  </si>
  <si>
    <t>VBM  AT</t>
  </si>
  <si>
    <t xml:space="preserve">VBM returned on Election Day  </t>
  </si>
  <si>
    <t xml:space="preserve">VBM returned prior to Election Day  </t>
  </si>
  <si>
    <t xml:space="preserve">Provisional Ballots Cast as a percentage of Total Votes Cast  </t>
  </si>
  <si>
    <t>Ballots</t>
  </si>
  <si>
    <t>Cast</t>
  </si>
  <si>
    <t>At Polls</t>
  </si>
  <si>
    <t>% of Reg.</t>
  </si>
  <si>
    <t xml:space="preserve">Ballots Cast at Polls as a % of Reg.  </t>
  </si>
  <si>
    <t xml:space="preserve">VBM Ballots Cast as % of Reg.  </t>
  </si>
  <si>
    <t xml:space="preserve">VBM Ballots Cast as a % of VBM Ballots Issued  </t>
  </si>
  <si>
    <t xml:space="preserve">Ballots Cast at Polls as a % of non VBM Voters </t>
  </si>
  <si>
    <t xml:space="preserve">  - Poll Voter Turnout</t>
  </si>
  <si>
    <t xml:space="preserve">  - VBM Voter Turnout</t>
  </si>
  <si>
    <t>JUNE 22, 2010 SPECIAL  PRIMARY ELECTION</t>
  </si>
  <si>
    <t xml:space="preserve">Total Ballots Cast - Districtwide </t>
  </si>
  <si>
    <t xml:space="preserve">VBM as Percentage of Districtwide Ballots  </t>
  </si>
  <si>
    <t xml:space="preserve">Total Districtwide Turnout  </t>
  </si>
  <si>
    <t>COUNTED</t>
  </si>
  <si>
    <t xml:space="preserve">BALLOTS </t>
  </si>
  <si>
    <t xml:space="preserve">VBM AT </t>
  </si>
  <si>
    <t>6/22 POLLS</t>
  </si>
  <si>
    <t>6/8 POLLS</t>
  </si>
  <si>
    <t xml:space="preserve">confidential voters as they are processed by hand and not </t>
  </si>
  <si>
    <t xml:space="preserve">included in our databases or reports. </t>
  </si>
  <si>
    <t>Please note that total issued and returned do not include</t>
  </si>
  <si>
    <t>yes</t>
  </si>
  <si>
    <t>updated 6/29/10 12:30 p.m.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</si>
</sst>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/dd/yy;@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[$-409]dddd\,\ mmmm\ dd\,\ yyyy"/>
  </numFmts>
  <fonts count="28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2" borderId="1" applyNumberFormat="0" applyAlignment="0" applyProtection="0"/>
    <xf numFmtId="0" fontId="1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8" borderId="0" applyNumberFormat="0" applyBorder="0" applyAlignment="0" applyProtection="0"/>
    <xf numFmtId="0" fontId="0" fillId="4" borderId="7" applyNumberFormat="0" applyFont="0" applyAlignment="0" applyProtection="0"/>
    <xf numFmtId="0" fontId="20" fillId="2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41" fontId="5" fillId="0" borderId="10" xfId="0" applyNumberFormat="1" applyFont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0" fontId="4" fillId="6" borderId="12" xfId="0" applyFont="1" applyFill="1" applyBorder="1" applyAlignment="1">
      <alignment horizontal="center" vertical="center"/>
    </xf>
    <xf numFmtId="41" fontId="4" fillId="6" borderId="13" xfId="0" applyNumberFormat="1" applyFont="1" applyFill="1" applyBorder="1" applyAlignment="1">
      <alignment horizontal="right" vertical="center"/>
    </xf>
    <xf numFmtId="41" fontId="4" fillId="6" borderId="14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10" fontId="4" fillId="6" borderId="15" xfId="0" applyNumberFormat="1" applyFont="1" applyFill="1" applyBorder="1" applyAlignment="1">
      <alignment vertical="center"/>
    </xf>
    <xf numFmtId="0" fontId="4" fillId="16" borderId="16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0" fontId="4" fillId="16" borderId="18" xfId="0" applyFont="1" applyFill="1" applyBorder="1" applyAlignment="1">
      <alignment horizontal="center" vertical="center"/>
    </xf>
    <xf numFmtId="0" fontId="4" fillId="16" borderId="19" xfId="0" applyFont="1" applyFill="1" applyBorder="1" applyAlignment="1">
      <alignment horizontal="center" vertical="center"/>
    </xf>
    <xf numFmtId="0" fontId="4" fillId="16" borderId="20" xfId="0" applyFont="1" applyFill="1" applyBorder="1" applyAlignment="1">
      <alignment horizontal="center" vertical="center"/>
    </xf>
    <xf numFmtId="0" fontId="4" fillId="16" borderId="21" xfId="0" applyFont="1" applyFill="1" applyBorder="1" applyAlignment="1">
      <alignment horizontal="center" vertical="center"/>
    </xf>
    <xf numFmtId="41" fontId="4" fillId="6" borderId="2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41" fontId="4" fillId="6" borderId="23" xfId="0" applyNumberFormat="1" applyFont="1" applyFill="1" applyBorder="1" applyAlignment="1">
      <alignment horizontal="right" vertical="center"/>
    </xf>
    <xf numFmtId="41" fontId="4" fillId="6" borderId="24" xfId="0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41" fontId="5" fillId="0" borderId="25" xfId="0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26" xfId="0" applyNumberFormat="1" applyFont="1" applyFill="1" applyBorder="1" applyAlignment="1">
      <alignment vertical="center"/>
    </xf>
    <xf numFmtId="10" fontId="1" fillId="0" borderId="0" xfId="0" applyNumberFormat="1" applyFont="1" applyAlignment="1">
      <alignment horizontal="center"/>
    </xf>
    <xf numFmtId="10" fontId="4" fillId="16" borderId="18" xfId="0" applyNumberFormat="1" applyFont="1" applyFill="1" applyBorder="1" applyAlignment="1">
      <alignment horizontal="center" vertical="center" shrinkToFit="1"/>
    </xf>
    <xf numFmtId="10" fontId="4" fillId="16" borderId="21" xfId="0" applyNumberFormat="1" applyFont="1" applyFill="1" applyBorder="1" applyAlignment="1">
      <alignment horizontal="center" vertical="center"/>
    </xf>
    <xf numFmtId="10" fontId="0" fillId="0" borderId="0" xfId="0" applyNumberFormat="1" applyFont="1" applyAlignment="1">
      <alignment/>
    </xf>
    <xf numFmtId="0" fontId="0" fillId="18" borderId="0" xfId="0" applyFont="1" applyFill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5" fillId="0" borderId="27" xfId="0" applyFont="1" applyFill="1" applyBorder="1" applyAlignment="1">
      <alignment horizontal="left" vertical="center"/>
    </xf>
    <xf numFmtId="41" fontId="0" fillId="0" borderId="0" xfId="0" applyNumberFormat="1" applyFont="1" applyAlignment="1">
      <alignment/>
    </xf>
    <xf numFmtId="0" fontId="4" fillId="16" borderId="28" xfId="0" applyFont="1" applyFill="1" applyBorder="1" applyAlignment="1">
      <alignment horizontal="center" vertical="center"/>
    </xf>
    <xf numFmtId="0" fontId="4" fillId="16" borderId="29" xfId="0" applyFont="1" applyFill="1" applyBorder="1" applyAlignment="1">
      <alignment horizontal="center" vertical="center" shrinkToFit="1"/>
    </xf>
    <xf numFmtId="0" fontId="4" fillId="16" borderId="30" xfId="0" applyFont="1" applyFill="1" applyBorder="1" applyAlignment="1">
      <alignment horizontal="center" vertical="center" shrinkToFit="1"/>
    </xf>
    <xf numFmtId="0" fontId="24" fillId="19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1" fontId="5" fillId="0" borderId="0" xfId="0" applyNumberFormat="1" applyFont="1" applyBorder="1" applyAlignment="1">
      <alignment horizontal="right" vertical="center"/>
    </xf>
    <xf numFmtId="173" fontId="0" fillId="0" borderId="0" xfId="42" applyNumberFormat="1" applyFont="1" applyAlignment="1">
      <alignment/>
    </xf>
    <xf numFmtId="0" fontId="0" fillId="0" borderId="0" xfId="0" applyFont="1" applyAlignment="1">
      <alignment horizontal="right"/>
    </xf>
    <xf numFmtId="10" fontId="0" fillId="0" borderId="0" xfId="59" applyNumberFormat="1" applyFont="1" applyAlignment="1">
      <alignment/>
    </xf>
    <xf numFmtId="0" fontId="0" fillId="0" borderId="0" xfId="0" applyFont="1" applyAlignment="1" quotePrefix="1">
      <alignment/>
    </xf>
    <xf numFmtId="10" fontId="0" fillId="0" borderId="31" xfId="0" applyNumberFormat="1" applyFont="1" applyBorder="1" applyAlignment="1">
      <alignment/>
    </xf>
    <xf numFmtId="10" fontId="5" fillId="0" borderId="26" xfId="0" applyNumberFormat="1" applyFont="1" applyBorder="1" applyAlignment="1">
      <alignment vertical="center"/>
    </xf>
    <xf numFmtId="10" fontId="5" fillId="0" borderId="32" xfId="0" applyNumberFormat="1" applyFont="1" applyBorder="1" applyAlignment="1">
      <alignment vertical="center"/>
    </xf>
    <xf numFmtId="10" fontId="5" fillId="0" borderId="33" xfId="0" applyNumberFormat="1" applyFont="1" applyBorder="1" applyAlignment="1">
      <alignment vertical="center"/>
    </xf>
    <xf numFmtId="41" fontId="5" fillId="20" borderId="10" xfId="0" applyNumberFormat="1" applyFont="1" applyFill="1" applyBorder="1" applyAlignment="1">
      <alignment vertical="center"/>
    </xf>
    <xf numFmtId="10" fontId="5" fillId="0" borderId="10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horizontal="right"/>
    </xf>
    <xf numFmtId="41" fontId="5" fillId="0" borderId="10" xfId="0" applyNumberFormat="1" applyFont="1" applyFill="1" applyBorder="1" applyAlignment="1">
      <alignment horizontal="center" vertical="center"/>
    </xf>
    <xf numFmtId="41" fontId="5" fillId="0" borderId="35" xfId="0" applyNumberFormat="1" applyFont="1" applyFill="1" applyBorder="1" applyAlignment="1">
      <alignment vertical="center"/>
    </xf>
    <xf numFmtId="41" fontId="5" fillId="0" borderId="26" xfId="0" applyNumberFormat="1" applyFont="1" applyFill="1" applyBorder="1" applyAlignment="1">
      <alignment horizontal="right" vertical="center"/>
    </xf>
    <xf numFmtId="0" fontId="4" fillId="10" borderId="17" xfId="0" applyFont="1" applyFill="1" applyBorder="1" applyAlignment="1">
      <alignment horizontal="center" vertical="center" shrinkToFit="1"/>
    </xf>
    <xf numFmtId="0" fontId="4" fillId="10" borderId="36" xfId="0" applyFont="1" applyFill="1" applyBorder="1" applyAlignment="1">
      <alignment horizontal="center" vertical="center" shrinkToFit="1"/>
    </xf>
    <xf numFmtId="0" fontId="4" fillId="10" borderId="37" xfId="0" applyFont="1" applyFill="1" applyBorder="1" applyAlignment="1">
      <alignment horizontal="center" vertical="center" shrinkToFit="1"/>
    </xf>
    <xf numFmtId="0" fontId="4" fillId="10" borderId="38" xfId="0" applyFont="1" applyFill="1" applyBorder="1" applyAlignment="1">
      <alignment horizontal="center" vertical="center" shrinkToFit="1"/>
    </xf>
    <xf numFmtId="0" fontId="4" fillId="16" borderId="17" xfId="0" applyFont="1" applyFill="1" applyBorder="1" applyAlignment="1">
      <alignment horizontal="center" vertical="center" shrinkToFit="1"/>
    </xf>
    <xf numFmtId="0" fontId="4" fillId="16" borderId="39" xfId="0" applyFont="1" applyFill="1" applyBorder="1" applyAlignment="1">
      <alignment horizontal="center" vertical="center" shrinkToFit="1"/>
    </xf>
    <xf numFmtId="0" fontId="4" fillId="21" borderId="40" xfId="0" applyFont="1" applyFill="1" applyBorder="1" applyAlignment="1">
      <alignment horizontal="center" vertical="center" shrinkToFit="1"/>
    </xf>
    <xf numFmtId="0" fontId="24" fillId="21" borderId="41" xfId="0" applyFont="1" applyFill="1" applyBorder="1" applyAlignment="1">
      <alignment horizontal="center"/>
    </xf>
    <xf numFmtId="41" fontId="5" fillId="0" borderId="26" xfId="0" applyNumberFormat="1" applyFont="1" applyBorder="1" applyAlignment="1">
      <alignment vertical="center"/>
    </xf>
    <xf numFmtId="0" fontId="4" fillId="21" borderId="41" xfId="0" applyFont="1" applyFill="1" applyBorder="1" applyAlignment="1">
      <alignment horizontal="center" vertical="center"/>
    </xf>
    <xf numFmtId="41" fontId="5" fillId="0" borderId="42" xfId="0" applyNumberFormat="1" applyFont="1" applyBorder="1" applyAlignment="1">
      <alignment vertical="center"/>
    </xf>
    <xf numFmtId="10" fontId="5" fillId="0" borderId="43" xfId="0" applyNumberFormat="1" applyFont="1" applyBorder="1" applyAlignment="1">
      <alignment vertical="center"/>
    </xf>
    <xf numFmtId="41" fontId="5" fillId="0" borderId="37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4" fillId="16" borderId="36" xfId="0" applyFont="1" applyFill="1" applyBorder="1" applyAlignment="1">
      <alignment horizontal="center" vertical="center" shrinkToFit="1"/>
    </xf>
    <xf numFmtId="0" fontId="4" fillId="16" borderId="44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14" fontId="24" fillId="0" borderId="0" xfId="0" applyNumberFormat="1" applyFont="1" applyAlignment="1">
      <alignment horizontal="center"/>
    </xf>
    <xf numFmtId="41" fontId="5" fillId="0" borderId="25" xfId="0" applyNumberFormat="1" applyFont="1" applyBorder="1" applyAlignment="1">
      <alignment vertical="center"/>
    </xf>
    <xf numFmtId="41" fontId="4" fillId="6" borderId="23" xfId="0" applyNumberFormat="1" applyFont="1" applyFill="1" applyBorder="1" applyAlignment="1">
      <alignment vertical="center"/>
    </xf>
    <xf numFmtId="10" fontId="4" fillId="6" borderId="23" xfId="0" applyNumberFormat="1" applyFont="1" applyFill="1" applyBorder="1" applyAlignment="1">
      <alignment vertical="center"/>
    </xf>
    <xf numFmtId="10" fontId="4" fillId="6" borderId="45" xfId="0" applyNumberFormat="1" applyFont="1" applyFill="1" applyBorder="1" applyAlignment="1">
      <alignment vertical="center"/>
    </xf>
    <xf numFmtId="0" fontId="4" fillId="16" borderId="46" xfId="0" applyFont="1" applyFill="1" applyBorder="1" applyAlignment="1">
      <alignment horizontal="center" vertical="center" shrinkToFit="1"/>
    </xf>
    <xf numFmtId="0" fontId="4" fillId="16" borderId="47" xfId="0" applyFont="1" applyFill="1" applyBorder="1" applyAlignment="1">
      <alignment horizontal="center" vertical="center"/>
    </xf>
    <xf numFmtId="41" fontId="5" fillId="0" borderId="27" xfId="0" applyNumberFormat="1" applyFont="1" applyBorder="1" applyAlignment="1">
      <alignment vertical="center"/>
    </xf>
    <xf numFmtId="41" fontId="4" fillId="6" borderId="13" xfId="0" applyNumberFormat="1" applyFont="1" applyFill="1" applyBorder="1" applyAlignment="1">
      <alignment vertical="center"/>
    </xf>
    <xf numFmtId="3" fontId="4" fillId="6" borderId="23" xfId="0" applyNumberFormat="1" applyFont="1" applyFill="1" applyBorder="1" applyAlignment="1">
      <alignment vertical="center"/>
    </xf>
    <xf numFmtId="10" fontId="5" fillId="6" borderId="45" xfId="0" applyNumberFormat="1" applyFont="1" applyFill="1" applyBorder="1" applyAlignment="1">
      <alignment vertical="center"/>
    </xf>
    <xf numFmtId="41" fontId="5" fillId="0" borderId="48" xfId="0" applyNumberFormat="1" applyFont="1" applyBorder="1" applyAlignment="1">
      <alignment vertical="center"/>
    </xf>
    <xf numFmtId="10" fontId="5" fillId="0" borderId="49" xfId="0" applyNumberFormat="1" applyFont="1" applyBorder="1" applyAlignment="1">
      <alignment vertical="center"/>
    </xf>
    <xf numFmtId="41" fontId="5" fillId="0" borderId="49" xfId="0" applyNumberFormat="1" applyFont="1" applyBorder="1" applyAlignment="1">
      <alignment vertical="center"/>
    </xf>
    <xf numFmtId="41" fontId="5" fillId="0" borderId="50" xfId="0" applyNumberFormat="1" applyFont="1" applyBorder="1" applyAlignment="1">
      <alignment vertical="center"/>
    </xf>
    <xf numFmtId="41" fontId="5" fillId="0" borderId="51" xfId="0" applyNumberFormat="1" applyFont="1" applyBorder="1" applyAlignment="1">
      <alignment vertical="center"/>
    </xf>
    <xf numFmtId="10" fontId="5" fillId="0" borderId="32" xfId="0" applyNumberFormat="1" applyFont="1" applyBorder="1" applyAlignment="1">
      <alignment/>
    </xf>
    <xf numFmtId="0" fontId="4" fillId="16" borderId="52" xfId="0" applyFont="1" applyFill="1" applyBorder="1" applyAlignment="1">
      <alignment horizontal="center" vertical="center"/>
    </xf>
    <xf numFmtId="0" fontId="5" fillId="16" borderId="5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6" borderId="1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54" xfId="0" applyFont="1" applyFill="1" applyBorder="1" applyAlignment="1">
      <alignment horizontal="center" vertical="center"/>
    </xf>
    <xf numFmtId="0" fontId="6" fillId="6" borderId="55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4" fillId="16" borderId="16" xfId="0" applyFont="1" applyFill="1" applyBorder="1" applyAlignment="1">
      <alignment horizontal="center" vertical="center"/>
    </xf>
    <xf numFmtId="0" fontId="5" fillId="16" borderId="19" xfId="0" applyFont="1" applyFill="1" applyBorder="1" applyAlignment="1">
      <alignment horizontal="center" vertical="center"/>
    </xf>
    <xf numFmtId="41" fontId="4" fillId="16" borderId="40" xfId="0" applyNumberFormat="1" applyFont="1" applyFill="1" applyBorder="1" applyAlignment="1">
      <alignment horizontal="center" vertical="center" wrapText="1"/>
    </xf>
    <xf numFmtId="41" fontId="5" fillId="16" borderId="57" xfId="0" applyNumberFormat="1" applyFont="1" applyFill="1" applyBorder="1" applyAlignment="1">
      <alignment horizontal="center" vertical="center" wrapText="1"/>
    </xf>
    <xf numFmtId="0" fontId="4" fillId="16" borderId="58" xfId="0" applyFont="1" applyFill="1" applyBorder="1" applyAlignment="1">
      <alignment horizontal="center" vertical="center"/>
    </xf>
    <xf numFmtId="0" fontId="5" fillId="16" borderId="47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0" fontId="5" fillId="16" borderId="20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 shrinkToFit="1"/>
    </xf>
    <xf numFmtId="0" fontId="5" fillId="16" borderId="20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zoomScalePageLayoutView="0" workbookViewId="0" topLeftCell="A1">
      <selection activeCell="Q26" sqref="O26:Q33"/>
    </sheetView>
  </sheetViews>
  <sheetFormatPr defaultColWidth="9.140625" defaultRowHeight="12.75"/>
  <cols>
    <col min="1" max="1" width="14.28125" style="2" bestFit="1" customWidth="1"/>
    <col min="2" max="2" width="9.00390625" style="2" customWidth="1"/>
    <col min="3" max="3" width="9.421875" style="2" customWidth="1"/>
    <col min="4" max="4" width="9.140625" style="2" customWidth="1"/>
    <col min="5" max="5" width="8.7109375" style="2" customWidth="1"/>
    <col min="6" max="6" width="8.57421875" style="2" customWidth="1"/>
    <col min="7" max="7" width="10.00390625" style="2" customWidth="1"/>
    <col min="8" max="8" width="9.140625" style="2" customWidth="1"/>
    <col min="9" max="9" width="9.28125" style="2" customWidth="1"/>
    <col min="10" max="10" width="8.57421875" style="27" customWidth="1"/>
    <col min="11" max="11" width="10.8515625" style="2" bestFit="1" customWidth="1"/>
    <col min="12" max="12" width="8.8515625" style="2" customWidth="1"/>
    <col min="13" max="13" width="9.8515625" style="2" customWidth="1"/>
    <col min="14" max="14" width="9.7109375" style="2" customWidth="1"/>
    <col min="15" max="15" width="9.57421875" style="2" customWidth="1"/>
    <col min="16" max="16" width="8.421875" style="2" customWidth="1"/>
    <col min="17" max="20" width="10.7109375" style="2" customWidth="1"/>
    <col min="21" max="21" width="11.57421875" style="2" customWidth="1"/>
    <col min="22" max="22" width="10.7109375" style="2" customWidth="1"/>
    <col min="23" max="23" width="5.00390625" style="2" customWidth="1"/>
    <col min="24" max="16384" width="9.140625" style="2" customWidth="1"/>
  </cols>
  <sheetData>
    <row r="1" spans="1:22" ht="18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8"/>
      <c r="Q1" s="8"/>
      <c r="R1" s="8"/>
      <c r="S1" s="8"/>
      <c r="T1" s="8"/>
      <c r="U1" s="8"/>
      <c r="V1" s="8"/>
    </row>
    <row r="2" spans="1:22" ht="18">
      <c r="A2" s="91" t="s">
        <v>50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8"/>
      <c r="Q2" s="8"/>
      <c r="R2" s="8"/>
      <c r="S2" s="8"/>
      <c r="T2" s="8"/>
      <c r="U2" s="8"/>
      <c r="V2" s="8"/>
    </row>
    <row r="3" spans="1:22" ht="18.75" thickBot="1">
      <c r="A3" s="8"/>
      <c r="B3" s="8"/>
      <c r="C3" s="8"/>
      <c r="D3" s="8"/>
      <c r="E3" s="8"/>
      <c r="F3" s="8"/>
      <c r="G3" s="8"/>
      <c r="H3" s="8"/>
      <c r="I3" s="8"/>
      <c r="J3" s="24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2:22" ht="17.25" thickBot="1" thickTop="1">
      <c r="B4" s="95" t="s">
        <v>16</v>
      </c>
      <c r="C4" s="96"/>
      <c r="D4" s="96"/>
      <c r="E4" s="96"/>
      <c r="F4" s="96"/>
      <c r="G4" s="96"/>
      <c r="H4" s="96"/>
      <c r="I4" s="96"/>
      <c r="J4" s="97"/>
      <c r="K4" s="92" t="s">
        <v>21</v>
      </c>
      <c r="L4" s="93"/>
      <c r="M4" s="93"/>
      <c r="N4" s="93"/>
      <c r="O4" s="93"/>
      <c r="P4" s="94"/>
      <c r="Q4" s="61" t="s">
        <v>28</v>
      </c>
      <c r="R4" s="55" t="s">
        <v>5</v>
      </c>
      <c r="S4" s="55"/>
      <c r="T4" s="55" t="s">
        <v>32</v>
      </c>
      <c r="U4" s="55" t="s">
        <v>40</v>
      </c>
      <c r="V4" s="56" t="s">
        <v>40</v>
      </c>
    </row>
    <row r="5" spans="1:24" ht="13.5" thickTop="1">
      <c r="A5" s="102" t="s">
        <v>1</v>
      </c>
      <c r="B5" s="100" t="s">
        <v>14</v>
      </c>
      <c r="C5" s="10" t="s">
        <v>2</v>
      </c>
      <c r="D5" s="11" t="s">
        <v>2</v>
      </c>
      <c r="E5" s="104" t="s">
        <v>17</v>
      </c>
      <c r="F5" s="106" t="s">
        <v>18</v>
      </c>
      <c r="G5" s="12" t="s">
        <v>8</v>
      </c>
      <c r="H5" s="89" t="s">
        <v>5</v>
      </c>
      <c r="I5" s="98" t="s">
        <v>7</v>
      </c>
      <c r="J5" s="25" t="s">
        <v>13</v>
      </c>
      <c r="K5" s="77" t="s">
        <v>26</v>
      </c>
      <c r="L5" s="34" t="s">
        <v>36</v>
      </c>
      <c r="M5" s="35" t="s">
        <v>56</v>
      </c>
      <c r="N5" s="59" t="s">
        <v>5</v>
      </c>
      <c r="O5" s="60" t="s">
        <v>15</v>
      </c>
      <c r="P5" s="69" t="s">
        <v>15</v>
      </c>
      <c r="Q5" s="62" t="s">
        <v>55</v>
      </c>
      <c r="R5" s="57" t="s">
        <v>29</v>
      </c>
      <c r="S5" s="57" t="s">
        <v>5</v>
      </c>
      <c r="T5" s="57" t="s">
        <v>33</v>
      </c>
      <c r="U5" s="57" t="s">
        <v>41</v>
      </c>
      <c r="V5" s="58" t="s">
        <v>42</v>
      </c>
      <c r="X5" s="28" t="s">
        <v>24</v>
      </c>
    </row>
    <row r="6" spans="1:25" ht="13.5" thickBot="1">
      <c r="A6" s="103"/>
      <c r="B6" s="101"/>
      <c r="C6" s="13" t="s">
        <v>3</v>
      </c>
      <c r="D6" s="14" t="s">
        <v>4</v>
      </c>
      <c r="E6" s="105"/>
      <c r="F6" s="107"/>
      <c r="G6" s="15" t="s">
        <v>19</v>
      </c>
      <c r="H6" s="90"/>
      <c r="I6" s="99"/>
      <c r="J6" s="26" t="s">
        <v>19</v>
      </c>
      <c r="K6" s="78" t="s">
        <v>27</v>
      </c>
      <c r="L6" s="14" t="s">
        <v>58</v>
      </c>
      <c r="M6" s="33" t="s">
        <v>57</v>
      </c>
      <c r="N6" s="14" t="s">
        <v>6</v>
      </c>
      <c r="O6" s="15" t="s">
        <v>20</v>
      </c>
      <c r="P6" s="70" t="s">
        <v>22</v>
      </c>
      <c r="Q6" s="64" t="s">
        <v>54</v>
      </c>
      <c r="R6" s="57" t="s">
        <v>30</v>
      </c>
      <c r="S6" s="57" t="s">
        <v>31</v>
      </c>
      <c r="T6" s="57" t="s">
        <v>34</v>
      </c>
      <c r="U6" s="57" t="s">
        <v>42</v>
      </c>
      <c r="V6" s="58" t="s">
        <v>43</v>
      </c>
      <c r="X6" s="28" t="s">
        <v>23</v>
      </c>
      <c r="Y6" s="36" t="s">
        <v>35</v>
      </c>
    </row>
    <row r="7" spans="1:25" ht="14.25" thickBot="1" thickTop="1">
      <c r="A7" s="31" t="s">
        <v>9</v>
      </c>
      <c r="B7" s="21">
        <v>186</v>
      </c>
      <c r="C7" s="4">
        <v>209</v>
      </c>
      <c r="D7" s="22">
        <v>6806</v>
      </c>
      <c r="E7" s="20">
        <v>494</v>
      </c>
      <c r="F7" s="52">
        <v>351</v>
      </c>
      <c r="G7" s="23">
        <v>51654</v>
      </c>
      <c r="H7" s="53">
        <f>SUM(B7:G7)</f>
        <v>59700</v>
      </c>
      <c r="I7" s="51">
        <v>92088</v>
      </c>
      <c r="J7" s="46">
        <f aca="true" t="shared" si="0" ref="J7:J12">H7/I7</f>
        <v>0.6482929371905134</v>
      </c>
      <c r="K7" s="79">
        <v>14070</v>
      </c>
      <c r="L7" s="3">
        <v>8974</v>
      </c>
      <c r="M7" s="71">
        <v>1532</v>
      </c>
      <c r="N7" s="49">
        <v>21656</v>
      </c>
      <c r="O7" s="50">
        <f aca="true" t="shared" si="1" ref="O7:O12">N7/I7</f>
        <v>0.2351663626096777</v>
      </c>
      <c r="P7" s="47">
        <f aca="true" t="shared" si="2" ref="P7:P12">N7/H7</f>
        <v>0.3627470686767169</v>
      </c>
      <c r="Q7" s="83">
        <v>462</v>
      </c>
      <c r="R7" s="63">
        <v>29250</v>
      </c>
      <c r="S7" s="84">
        <f aca="true" t="shared" si="3" ref="S7:S12">R7/I7</f>
        <v>0.3176309616888194</v>
      </c>
      <c r="T7" s="84">
        <f aca="true" t="shared" si="4" ref="T7:T12">U7/R7</f>
        <v>0.2596239316239316</v>
      </c>
      <c r="U7" s="85">
        <v>7594</v>
      </c>
      <c r="V7" s="88">
        <f>SUM(U7/I7)</f>
        <v>0.08246459907914169</v>
      </c>
      <c r="W7" s="29"/>
      <c r="X7" s="29">
        <v>40354</v>
      </c>
      <c r="Y7" s="37" t="s">
        <v>62</v>
      </c>
    </row>
    <row r="8" spans="1:25" ht="14.25" thickBot="1" thickTop="1">
      <c r="A8" s="31" t="s">
        <v>10</v>
      </c>
      <c r="B8" s="21">
        <v>450</v>
      </c>
      <c r="C8" s="4">
        <v>1779</v>
      </c>
      <c r="D8" s="22">
        <v>26729</v>
      </c>
      <c r="E8" s="20">
        <v>146</v>
      </c>
      <c r="F8" s="52">
        <v>217</v>
      </c>
      <c r="G8" s="23">
        <v>60204</v>
      </c>
      <c r="H8" s="53">
        <f>SUM(B8:G8)</f>
        <v>89525</v>
      </c>
      <c r="I8" s="51">
        <v>154702</v>
      </c>
      <c r="J8" s="46">
        <f t="shared" si="0"/>
        <v>0.5786932295639359</v>
      </c>
      <c r="K8" s="79">
        <v>38414</v>
      </c>
      <c r="L8" s="3">
        <v>4777</v>
      </c>
      <c r="M8" s="3">
        <v>3684</v>
      </c>
      <c r="N8" s="49">
        <v>46515</v>
      </c>
      <c r="O8" s="50">
        <f t="shared" si="1"/>
        <v>0.30067484583263304</v>
      </c>
      <c r="P8" s="48">
        <f t="shared" si="2"/>
        <v>0.5195755375593409</v>
      </c>
      <c r="Q8" s="73">
        <v>828</v>
      </c>
      <c r="R8" s="63">
        <v>58350</v>
      </c>
      <c r="S8" s="84">
        <f t="shared" si="3"/>
        <v>0.37717676565267416</v>
      </c>
      <c r="T8" s="84">
        <f t="shared" si="4"/>
        <v>0.20282776349614395</v>
      </c>
      <c r="U8" s="3">
        <v>11835</v>
      </c>
      <c r="V8" s="48">
        <f>SUM(U8/I8)</f>
        <v>0.0765019198200411</v>
      </c>
      <c r="X8" s="29">
        <v>40354</v>
      </c>
      <c r="Y8" s="37" t="s">
        <v>62</v>
      </c>
    </row>
    <row r="9" spans="1:26" ht="14.25" thickBot="1" thickTop="1">
      <c r="A9" s="31" t="s">
        <v>11</v>
      </c>
      <c r="B9" s="21">
        <v>49</v>
      </c>
      <c r="C9" s="4">
        <v>494</v>
      </c>
      <c r="D9" s="22">
        <v>1104</v>
      </c>
      <c r="E9" s="20">
        <v>77</v>
      </c>
      <c r="F9" s="52">
        <v>34</v>
      </c>
      <c r="G9" s="23">
        <v>20643</v>
      </c>
      <c r="H9" s="53">
        <v>22401</v>
      </c>
      <c r="I9" s="51">
        <v>41036</v>
      </c>
      <c r="J9" s="46">
        <f t="shared" si="0"/>
        <v>0.5458865386489912</v>
      </c>
      <c r="K9" s="79">
        <v>8702</v>
      </c>
      <c r="L9" s="3">
        <v>660</v>
      </c>
      <c r="M9" s="3">
        <v>528</v>
      </c>
      <c r="N9" s="49">
        <v>9758</v>
      </c>
      <c r="O9" s="50">
        <f t="shared" si="1"/>
        <v>0.2377912077200507</v>
      </c>
      <c r="P9" s="48">
        <f t="shared" si="2"/>
        <v>0.43560555332351236</v>
      </c>
      <c r="Q9" s="73">
        <v>144</v>
      </c>
      <c r="R9" s="63">
        <v>13222</v>
      </c>
      <c r="S9" s="84">
        <f t="shared" si="3"/>
        <v>0.32220489326445073</v>
      </c>
      <c r="T9" s="84">
        <f t="shared" si="4"/>
        <v>0.2619875964301921</v>
      </c>
      <c r="U9" s="3">
        <v>3464</v>
      </c>
      <c r="V9" s="48">
        <f>SUM(U9/I9)</f>
        <v>0.08441368554440004</v>
      </c>
      <c r="X9" s="29">
        <v>40354</v>
      </c>
      <c r="Y9" s="72" t="s">
        <v>62</v>
      </c>
      <c r="Z9" s="37"/>
    </row>
    <row r="10" spans="1:25" ht="14.25" thickBot="1" thickTop="1">
      <c r="A10" s="31" t="s">
        <v>12</v>
      </c>
      <c r="B10" s="21">
        <v>72</v>
      </c>
      <c r="C10" s="4">
        <v>320</v>
      </c>
      <c r="D10" s="22">
        <v>2117</v>
      </c>
      <c r="E10" s="54">
        <v>146</v>
      </c>
      <c r="F10" s="52">
        <v>426</v>
      </c>
      <c r="G10" s="23">
        <v>81414</v>
      </c>
      <c r="H10" s="53">
        <f>SUM(B10:G10)</f>
        <v>84495</v>
      </c>
      <c r="I10" s="51">
        <v>114746</v>
      </c>
      <c r="J10" s="46">
        <f t="shared" si="0"/>
        <v>0.7363655377965245</v>
      </c>
      <c r="K10" s="73">
        <v>23689</v>
      </c>
      <c r="L10" s="67"/>
      <c r="M10" s="3">
        <v>2227</v>
      </c>
      <c r="N10" s="49">
        <v>24092</v>
      </c>
      <c r="O10" s="50">
        <f t="shared" si="1"/>
        <v>0.20995938856256427</v>
      </c>
      <c r="P10" s="48">
        <f>N10/G10</f>
        <v>0.2959196207040558</v>
      </c>
      <c r="Q10" s="73">
        <v>624</v>
      </c>
      <c r="R10" s="63">
        <v>29486</v>
      </c>
      <c r="S10" s="84">
        <f t="shared" si="3"/>
        <v>0.25696756313945585</v>
      </c>
      <c r="T10" s="84">
        <f t="shared" si="4"/>
        <v>0.18293427389269484</v>
      </c>
      <c r="U10" s="3">
        <v>5394</v>
      </c>
      <c r="V10" s="48">
        <v>0.0315</v>
      </c>
      <c r="X10" s="29">
        <v>40354</v>
      </c>
      <c r="Y10" s="37" t="s">
        <v>62</v>
      </c>
    </row>
    <row r="11" spans="1:25" ht="14.25" thickBot="1" thickTop="1">
      <c r="A11" s="31" t="s">
        <v>25</v>
      </c>
      <c r="B11" s="21">
        <v>588</v>
      </c>
      <c r="C11" s="4">
        <v>926</v>
      </c>
      <c r="D11" s="22">
        <v>1212</v>
      </c>
      <c r="E11" s="20">
        <v>49</v>
      </c>
      <c r="F11" s="22">
        <v>74</v>
      </c>
      <c r="G11" s="23">
        <v>22257</v>
      </c>
      <c r="H11" s="53">
        <f>SUM(B11:G11)</f>
        <v>25106</v>
      </c>
      <c r="I11" s="51">
        <v>57675</v>
      </c>
      <c r="J11" s="46">
        <f t="shared" si="0"/>
        <v>0.4353012570437798</v>
      </c>
      <c r="K11" s="79">
        <v>10175</v>
      </c>
      <c r="L11" s="3">
        <v>736</v>
      </c>
      <c r="M11" s="3">
        <v>476</v>
      </c>
      <c r="N11" s="49">
        <v>11301</v>
      </c>
      <c r="O11" s="50">
        <f t="shared" si="1"/>
        <v>0.19594278283485045</v>
      </c>
      <c r="P11" s="66">
        <f t="shared" si="2"/>
        <v>0.45013144268302396</v>
      </c>
      <c r="Q11" s="86">
        <v>296</v>
      </c>
      <c r="R11" s="87">
        <v>15951</v>
      </c>
      <c r="S11" s="84">
        <f t="shared" si="3"/>
        <v>0.2765669700910273</v>
      </c>
      <c r="T11" s="84">
        <f t="shared" si="4"/>
        <v>0.29151777318036487</v>
      </c>
      <c r="U11" s="65">
        <v>4650</v>
      </c>
      <c r="V11" s="66">
        <f>SUM(U11/I11)</f>
        <v>0.08062418725617686</v>
      </c>
      <c r="X11" s="29">
        <v>40354</v>
      </c>
      <c r="Y11" s="37" t="s">
        <v>62</v>
      </c>
    </row>
    <row r="12" spans="1:22" ht="14.25" thickBot="1" thickTop="1">
      <c r="A12" s="5" t="s">
        <v>5</v>
      </c>
      <c r="B12" s="6">
        <f aca="true" t="shared" si="5" ref="B12:I12">SUM(B7:B11)</f>
        <v>1345</v>
      </c>
      <c r="C12" s="18">
        <f t="shared" si="5"/>
        <v>3728</v>
      </c>
      <c r="D12" s="18">
        <f t="shared" si="5"/>
        <v>37968</v>
      </c>
      <c r="E12" s="18">
        <f t="shared" si="5"/>
        <v>912</v>
      </c>
      <c r="F12" s="18">
        <f t="shared" si="5"/>
        <v>1102</v>
      </c>
      <c r="G12" s="19">
        <f t="shared" si="5"/>
        <v>236172</v>
      </c>
      <c r="H12" s="16">
        <f t="shared" si="5"/>
        <v>281227</v>
      </c>
      <c r="I12" s="7">
        <f t="shared" si="5"/>
        <v>460247</v>
      </c>
      <c r="J12" s="9">
        <f t="shared" si="0"/>
        <v>0.6110349442799192</v>
      </c>
      <c r="K12" s="80">
        <f>SUM(K7:K11)</f>
        <v>95050</v>
      </c>
      <c r="L12" s="74">
        <f>SUM(L7:L11)</f>
        <v>15147</v>
      </c>
      <c r="M12" s="74">
        <f>SUM(M7:M11)</f>
        <v>8447</v>
      </c>
      <c r="N12" s="74">
        <f>SUM(N7:N11)</f>
        <v>113322</v>
      </c>
      <c r="O12" s="75">
        <f t="shared" si="1"/>
        <v>0.24621996449732425</v>
      </c>
      <c r="P12" s="76">
        <f t="shared" si="2"/>
        <v>0.40295561948177094</v>
      </c>
      <c r="Q12" s="80">
        <f>SUM(Q7:Q11)</f>
        <v>2354</v>
      </c>
      <c r="R12" s="74">
        <f>SUM(R7:R11)</f>
        <v>146259</v>
      </c>
      <c r="S12" s="75">
        <f t="shared" si="3"/>
        <v>0.31778371178953907</v>
      </c>
      <c r="T12" s="75">
        <f t="shared" si="4"/>
        <v>0.22519639817036902</v>
      </c>
      <c r="U12" s="81">
        <f>SUM(U7:U11)</f>
        <v>32937</v>
      </c>
      <c r="V12" s="82">
        <f>U12/I12</f>
        <v>0.07156374729221483</v>
      </c>
    </row>
    <row r="13" spans="1:25" ht="25.5" customHeight="1" thickTop="1">
      <c r="A13" s="17"/>
      <c r="X13" s="30"/>
      <c r="Y13" s="30"/>
    </row>
    <row r="14" spans="1:15" ht="12.75">
      <c r="A14" s="1" t="s">
        <v>63</v>
      </c>
      <c r="B14" s="1"/>
      <c r="I14" s="32"/>
      <c r="K14" s="27"/>
      <c r="L14" s="40" t="s">
        <v>51</v>
      </c>
      <c r="M14" s="40"/>
      <c r="N14" s="41">
        <f>R12</f>
        <v>146259</v>
      </c>
      <c r="O14" s="44"/>
    </row>
    <row r="15" spans="12:14" ht="12.75">
      <c r="L15" s="42" t="s">
        <v>52</v>
      </c>
      <c r="M15" s="42"/>
      <c r="N15" s="43">
        <f>N12/N14</f>
        <v>0.774803601829631</v>
      </c>
    </row>
    <row r="16" spans="18:21" ht="12.75">
      <c r="R16" s="32"/>
      <c r="U16" s="32"/>
    </row>
    <row r="17" spans="1:14" ht="12.75">
      <c r="A17" s="68" t="s">
        <v>61</v>
      </c>
      <c r="L17" s="42" t="s">
        <v>37</v>
      </c>
      <c r="M17" s="42"/>
      <c r="N17" s="43">
        <f>M12/N12</f>
        <v>0.07453980692186865</v>
      </c>
    </row>
    <row r="18" spans="1:14" ht="12.75">
      <c r="A18" s="68" t="s">
        <v>59</v>
      </c>
      <c r="L18" s="42" t="s">
        <v>38</v>
      </c>
      <c r="M18" s="42"/>
      <c r="N18" s="27">
        <f>(K12+L12)/N12</f>
        <v>0.9724237129595312</v>
      </c>
    </row>
    <row r="19" ht="12.75">
      <c r="A19" s="68" t="s">
        <v>60</v>
      </c>
    </row>
    <row r="20" spans="12:14" ht="12.75">
      <c r="L20" s="42" t="s">
        <v>45</v>
      </c>
      <c r="M20" s="42"/>
      <c r="N20" s="27">
        <f>O12</f>
        <v>0.24621996449732425</v>
      </c>
    </row>
    <row r="21" spans="12:14" ht="12.75">
      <c r="L21" s="42" t="s">
        <v>44</v>
      </c>
      <c r="M21" s="42"/>
      <c r="N21" s="45">
        <f>V12</f>
        <v>0.07156374729221483</v>
      </c>
    </row>
    <row r="22" spans="12:16" ht="12.75">
      <c r="L22" s="42" t="s">
        <v>53</v>
      </c>
      <c r="M22" s="42"/>
      <c r="N22" s="27">
        <f>N20+N21</f>
        <v>0.31778371178953907</v>
      </c>
      <c r="P22" s="27"/>
    </row>
    <row r="24" spans="12:15" ht="12.75">
      <c r="L24" s="42" t="s">
        <v>46</v>
      </c>
      <c r="M24" s="42"/>
      <c r="N24" s="27">
        <f>P12</f>
        <v>0.40295561948177094</v>
      </c>
      <c r="O24" s="2" t="s">
        <v>49</v>
      </c>
    </row>
    <row r="25" spans="12:15" ht="12.75">
      <c r="L25" s="42" t="s">
        <v>47</v>
      </c>
      <c r="M25" s="42"/>
      <c r="N25" s="27">
        <f>T12</f>
        <v>0.22519639817036902</v>
      </c>
      <c r="O25" s="2" t="s">
        <v>48</v>
      </c>
    </row>
    <row r="27" spans="12:14" ht="12.75">
      <c r="L27" s="42" t="s">
        <v>39</v>
      </c>
      <c r="M27" s="42"/>
      <c r="N27" s="27">
        <f>Q12/R12</f>
        <v>0.016094736050431085</v>
      </c>
    </row>
  </sheetData>
  <sheetProtection/>
  <mergeCells count="10">
    <mergeCell ref="H5:H6"/>
    <mergeCell ref="A1:O1"/>
    <mergeCell ref="A2:O2"/>
    <mergeCell ref="K4:P4"/>
    <mergeCell ref="B4:J4"/>
    <mergeCell ref="I5:I6"/>
    <mergeCell ref="B5:B6"/>
    <mergeCell ref="A5:A6"/>
    <mergeCell ref="E5:E6"/>
    <mergeCell ref="F5:F6"/>
  </mergeCells>
  <printOptions horizontalCentered="1" verticalCentered="1"/>
  <pageMargins left="0" right="0" top="0.5" bottom="0.5" header="0.5" footer="0.25"/>
  <pageSetup fitToHeight="1" fitToWidth="1" horizontalDpi="600" verticalDpi="600" orientation="landscape" paperSize="5" scale="82" r:id="rId3"/>
  <headerFooter alignWithMargins="0">
    <oddFooter>&amp;L&amp;8c:e:Elections\2008\February 5 2008\February 5 2008 VBM.cht&amp;C&amp;P&amp;R&amp;8&amp;D  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6:E6"/>
  <sheetViews>
    <sheetView zoomScalePageLayoutView="0" workbookViewId="0" topLeftCell="A1">
      <selection activeCell="B6" sqref="B6:F7"/>
    </sheetView>
  </sheetViews>
  <sheetFormatPr defaultColWidth="9.140625" defaultRowHeight="12.75"/>
  <cols>
    <col min="3" max="3" width="13.140625" style="0" bestFit="1" customWidth="1"/>
  </cols>
  <sheetData>
    <row r="6" spans="3:5" ht="12.75">
      <c r="C6" s="38"/>
      <c r="E6" s="3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 Costa County Clerk-Recorder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Baird</dc:creator>
  <cp:keywords/>
  <dc:description/>
  <cp:lastModifiedBy>clk001</cp:lastModifiedBy>
  <cp:lastPrinted>2010-07-22T16:10:52Z</cp:lastPrinted>
  <dcterms:created xsi:type="dcterms:W3CDTF">2004-10-14T22:47:07Z</dcterms:created>
  <dcterms:modified xsi:type="dcterms:W3CDTF">2010-08-13T17:53:41Z</dcterms:modified>
  <cp:category/>
  <cp:version/>
  <cp:contentType/>
  <cp:contentStatus/>
</cp:coreProperties>
</file>